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186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8" i="1"/>
  <c r="G4" i="1"/>
  <c r="G5" i="1"/>
  <c r="G6" i="1"/>
  <c r="G7" i="1"/>
  <c r="G8" i="1"/>
  <c r="G9" i="1"/>
  <c r="G10" i="1"/>
  <c r="G11" i="1"/>
  <c r="G12" i="1"/>
  <c r="G13" i="1"/>
  <c r="G14" i="1"/>
  <c r="G3" i="1"/>
  <c r="E18" i="1"/>
  <c r="C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</calcChain>
</file>

<file path=xl/sharedStrings.xml><?xml version="1.0" encoding="utf-8"?>
<sst xmlns="http://schemas.openxmlformats.org/spreadsheetml/2006/main" count="118" uniqueCount="62">
  <si>
    <t>Germany</t>
  </si>
  <si>
    <t>Italy</t>
  </si>
  <si>
    <t>France</t>
  </si>
  <si>
    <t>Denmark</t>
  </si>
  <si>
    <t>Ireland</t>
  </si>
  <si>
    <t>Greece</t>
  </si>
  <si>
    <t>Spain</t>
  </si>
  <si>
    <t>Portugal</t>
  </si>
  <si>
    <t>Sweden</t>
  </si>
  <si>
    <t>Austria</t>
  </si>
  <si>
    <t>Finland</t>
  </si>
  <si>
    <t>Country</t>
  </si>
  <si>
    <t>p_i</t>
  </si>
  <si>
    <t>sqrt(p_i)</t>
  </si>
  <si>
    <t>1995 Penrose</t>
  </si>
  <si>
    <t>1995 Banzhaf</t>
  </si>
  <si>
    <t>Equitability Measure</t>
  </si>
  <si>
    <t>Netherlands</t>
  </si>
  <si>
    <t>Belgium</t>
  </si>
  <si>
    <t>Luxembourg</t>
  </si>
  <si>
    <t>UK</t>
  </si>
  <si>
    <t>SUM</t>
  </si>
  <si>
    <t>1986 Penrose</t>
  </si>
  <si>
    <t>1986  Banzhaf</t>
  </si>
  <si>
    <t>1986 Weights</t>
  </si>
  <si>
    <t>1995 Weights</t>
  </si>
  <si>
    <t>QUOTA</t>
  </si>
  <si>
    <t>Swings</t>
  </si>
  <si>
    <t>(Penrose Index)</t>
  </si>
  <si>
    <t>Normalised Banzhaf Index</t>
  </si>
  <si>
    <t>Coleman's Power to Prevent Action</t>
  </si>
  <si>
    <t>Coleman's Power to Initiate Action</t>
  </si>
  <si>
    <t>Weight </t>
  </si>
  <si>
    <t>Absolute Banzhaf Index </t>
  </si>
  <si>
    <t>10 </t>
  </si>
  <si>
    <t>286 </t>
  </si>
  <si>
    <t>0.128713 </t>
  </si>
  <si>
    <t>0.711443 </t>
  </si>
  <si>
    <t>0.077423 </t>
  </si>
  <si>
    <t>5 </t>
  </si>
  <si>
    <t>148 </t>
  </si>
  <si>
    <t>0.066607 </t>
  </si>
  <si>
    <t>0.368159 </t>
  </si>
  <si>
    <t>0.040065 </t>
  </si>
  <si>
    <t>2 </t>
  </si>
  <si>
    <t>40 </t>
  </si>
  <si>
    <t>0.018002 </t>
  </si>
  <si>
    <t>0.099502 </t>
  </si>
  <si>
    <t>0.010828 </t>
  </si>
  <si>
    <t>3 </t>
  </si>
  <si>
    <t>102 </t>
  </si>
  <si>
    <t>0.045905 </t>
  </si>
  <si>
    <t>0.253731 </t>
  </si>
  <si>
    <t>0.027612 </t>
  </si>
  <si>
    <t>8 </t>
  </si>
  <si>
    <t>242 </t>
  </si>
  <si>
    <t>0.108911 </t>
  </si>
  <si>
    <t>0.601990 </t>
  </si>
  <si>
    <t>0.065512 </t>
  </si>
  <si>
    <t>Copied from ipgenf @ http://homepages.warwick.ac.uk/~ecaae/ipgenf.html</t>
  </si>
  <si>
    <t>Seems to work best using Chrome to respect the table formatting</t>
  </si>
  <si>
    <t xml:space="preserve">The cells might get pasted with a trailing space that you'll need to delete for the cell to be treated as numeric rather than text.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</si>
</sst>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_(* #,##0_);_(* \(#,##0\);_(* &quot;-&quot;??_);_(@_)"/>
    <numFmt numFmtId="166" formatCode="0.000"/>
    <numFmt numFmtId="167" formatCode="0.0000"/>
    <numFmt numFmtId="168" formatCode="0.0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663300"/>
      <name val="Times"/>
    </font>
    <font>
      <sz val="12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wrapText="1"/>
    </xf>
    <xf numFmtId="165" fontId="2" fillId="2" borderId="0" xfId="1" applyNumberFormat="1" applyFont="1" applyFill="1" applyAlignment="1">
      <alignment wrapText="1"/>
    </xf>
    <xf numFmtId="165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0" fontId="2" fillId="2" borderId="0" xfId="0" applyFont="1" applyFill="1"/>
    <xf numFmtId="165" fontId="2" fillId="2" borderId="0" xfId="1" applyNumberFormat="1" applyFont="1" applyFill="1"/>
    <xf numFmtId="2" fontId="2" fillId="2" borderId="0" xfId="0" applyNumberFormat="1" applyFont="1" applyFill="1"/>
    <xf numFmtId="167" fontId="2" fillId="2" borderId="0" xfId="0" applyNumberFormat="1" applyFont="1" applyFill="1"/>
    <xf numFmtId="168" fontId="2" fillId="2" borderId="0" xfId="0" applyNumberFormat="1" applyFont="1" applyFill="1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5" fillId="0" borderId="0" xfId="0" applyFont="1"/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showRuler="0" workbookViewId="0">
      <selection activeCell="H5" sqref="H4:H15"/>
    </sheetView>
  </sheetViews>
  <sheetFormatPr baseColWidth="10" defaultRowHeight="15" x14ac:dyDescent="0"/>
  <cols>
    <col min="2" max="2" width="14.6640625" customWidth="1"/>
    <col min="4" max="4" width="8" bestFit="1" customWidth="1"/>
    <col min="12" max="12" width="11.5" bestFit="1" customWidth="1"/>
    <col min="14" max="14" width="8" bestFit="1" customWidth="1"/>
  </cols>
  <sheetData>
    <row r="2" spans="1:17" ht="30">
      <c r="A2" s="1" t="s">
        <v>11</v>
      </c>
      <c r="B2" s="2" t="s">
        <v>12</v>
      </c>
      <c r="C2" s="1" t="s">
        <v>13</v>
      </c>
      <c r="D2" s="1" t="s">
        <v>24</v>
      </c>
      <c r="E2" s="1" t="s">
        <v>22</v>
      </c>
      <c r="F2" s="1" t="s">
        <v>23</v>
      </c>
      <c r="G2" s="1" t="s">
        <v>16</v>
      </c>
      <c r="K2" s="1" t="s">
        <v>11</v>
      </c>
      <c r="L2" s="2" t="s">
        <v>12</v>
      </c>
      <c r="M2" s="1" t="s">
        <v>13</v>
      </c>
      <c r="N2" s="1" t="s">
        <v>25</v>
      </c>
      <c r="O2" s="1" t="s">
        <v>14</v>
      </c>
      <c r="P2" s="1" t="s">
        <v>15</v>
      </c>
      <c r="Q2" s="1" t="s">
        <v>16</v>
      </c>
    </row>
    <row r="3" spans="1:17">
      <c r="A3" t="s">
        <v>0</v>
      </c>
      <c r="B3" s="3">
        <v>61010000</v>
      </c>
      <c r="C3" s="4">
        <f>SQRT(B3)</f>
        <v>7810.889834071404</v>
      </c>
      <c r="D3" s="11">
        <v>10</v>
      </c>
      <c r="E3" s="13">
        <v>0.13964799999999999</v>
      </c>
      <c r="F3" s="13">
        <v>0.12871299999999999</v>
      </c>
      <c r="G3" s="5">
        <f>F3/C3*$C$18</f>
        <v>0.8992241259477145</v>
      </c>
      <c r="K3" t="s">
        <v>0</v>
      </c>
      <c r="L3" s="3">
        <v>81640000</v>
      </c>
      <c r="M3" s="4">
        <f>SQRT(L3)</f>
        <v>9035.4855984612132</v>
      </c>
      <c r="N3" s="11">
        <v>10</v>
      </c>
      <c r="P3" s="5"/>
      <c r="Q3" s="5"/>
    </row>
    <row r="4" spans="1:17">
      <c r="A4" t="s">
        <v>1</v>
      </c>
      <c r="B4" s="3">
        <v>56821000</v>
      </c>
      <c r="C4" s="4">
        <f t="shared" ref="C4:C14" si="0">SQRT(B4)</f>
        <v>7537.970549159767</v>
      </c>
      <c r="D4" s="11">
        <v>10</v>
      </c>
      <c r="E4" s="13">
        <v>0.13964799999999999</v>
      </c>
      <c r="F4" s="13">
        <v>0.12871299999999999</v>
      </c>
      <c r="G4" s="5">
        <f t="shared" ref="G4:G14" si="1">F4/C4*$C$18</f>
        <v>0.93178137777410941</v>
      </c>
      <c r="K4" t="s">
        <v>1</v>
      </c>
      <c r="L4" s="3">
        <v>57290000</v>
      </c>
      <c r="M4" s="4">
        <f t="shared" ref="M4:M17" si="2">SQRT(L4)</f>
        <v>7569.0157880665038</v>
      </c>
      <c r="N4" s="11">
        <v>10</v>
      </c>
      <c r="P4" s="5"/>
      <c r="Q4" s="5"/>
    </row>
    <row r="5" spans="1:17">
      <c r="A5" t="s">
        <v>2</v>
      </c>
      <c r="B5" s="3">
        <v>55476000</v>
      </c>
      <c r="C5" s="4">
        <f t="shared" si="0"/>
        <v>7448.221264167707</v>
      </c>
      <c r="D5" s="11">
        <v>10</v>
      </c>
      <c r="E5" s="13">
        <v>0.13964799999999999</v>
      </c>
      <c r="F5" s="13">
        <v>0.12871299999999999</v>
      </c>
      <c r="G5" s="5">
        <f t="shared" si="1"/>
        <v>0.94300912054089037</v>
      </c>
      <c r="K5" t="s">
        <v>2</v>
      </c>
      <c r="L5" s="3">
        <v>58150000</v>
      </c>
      <c r="M5" s="4">
        <f t="shared" si="2"/>
        <v>7625.6147293185486</v>
      </c>
      <c r="N5" s="11">
        <v>10</v>
      </c>
      <c r="P5" s="5"/>
      <c r="Q5" s="5"/>
    </row>
    <row r="6" spans="1:17">
      <c r="A6" t="s">
        <v>17</v>
      </c>
      <c r="B6" s="3">
        <v>14583000</v>
      </c>
      <c r="C6" s="4">
        <f t="shared" si="0"/>
        <v>3818.7694353024249</v>
      </c>
      <c r="D6" s="11">
        <v>5</v>
      </c>
      <c r="E6" s="13">
        <v>7.2265999999999997E-2</v>
      </c>
      <c r="F6" s="13">
        <v>6.6607E-2</v>
      </c>
      <c r="G6" s="5">
        <f t="shared" si="1"/>
        <v>0.95179295412946152</v>
      </c>
      <c r="K6" t="s">
        <v>17</v>
      </c>
      <c r="L6" s="3">
        <v>15450000</v>
      </c>
      <c r="M6" s="4">
        <f t="shared" si="2"/>
        <v>3930.648801406709</v>
      </c>
      <c r="N6" s="11">
        <v>5</v>
      </c>
      <c r="P6" s="5"/>
      <c r="Q6" s="5"/>
    </row>
    <row r="7" spans="1:17">
      <c r="A7" t="s">
        <v>18</v>
      </c>
      <c r="B7" s="3">
        <v>9876000</v>
      </c>
      <c r="C7" s="4">
        <f t="shared" si="0"/>
        <v>3142.6103799230345</v>
      </c>
      <c r="D7" s="11">
        <v>5</v>
      </c>
      <c r="E7" s="13">
        <v>7.2265999999999997E-2</v>
      </c>
      <c r="F7" s="13">
        <v>6.6607E-2</v>
      </c>
      <c r="G7" s="5">
        <f t="shared" si="1"/>
        <v>1.1565792136328423</v>
      </c>
      <c r="K7" t="s">
        <v>18</v>
      </c>
      <c r="L7" s="3">
        <v>10140000</v>
      </c>
      <c r="M7" s="4">
        <f t="shared" si="2"/>
        <v>3184.3366656181315</v>
      </c>
      <c r="N7" s="11">
        <v>5</v>
      </c>
      <c r="P7" s="5"/>
      <c r="Q7" s="5"/>
    </row>
    <row r="8" spans="1:17">
      <c r="A8" t="s">
        <v>19</v>
      </c>
      <c r="B8" s="3">
        <v>370000</v>
      </c>
      <c r="C8" s="4">
        <f t="shared" si="0"/>
        <v>608.27625302982199</v>
      </c>
      <c r="D8" s="11">
        <v>2</v>
      </c>
      <c r="E8" s="13">
        <v>1.9531E-2</v>
      </c>
      <c r="F8" s="13">
        <v>1.8002000000000001E-2</v>
      </c>
      <c r="G8" s="5">
        <f t="shared" si="1"/>
        <v>1.6149755265842862</v>
      </c>
      <c r="K8" t="s">
        <v>19</v>
      </c>
      <c r="L8" s="3">
        <v>400000</v>
      </c>
      <c r="M8" s="4">
        <f t="shared" si="2"/>
        <v>632.45553203367592</v>
      </c>
      <c r="N8" s="11">
        <v>2</v>
      </c>
      <c r="P8" s="5"/>
      <c r="Q8" s="5"/>
    </row>
    <row r="9" spans="1:17">
      <c r="A9" t="s">
        <v>20</v>
      </c>
      <c r="B9" s="3">
        <v>56776000</v>
      </c>
      <c r="C9" s="4">
        <f t="shared" si="0"/>
        <v>7534.9850696600588</v>
      </c>
      <c r="D9" s="11">
        <v>10</v>
      </c>
      <c r="E9" s="13">
        <v>0.13964799999999999</v>
      </c>
      <c r="F9" s="13">
        <v>0.12871299999999999</v>
      </c>
      <c r="G9" s="5">
        <f t="shared" si="1"/>
        <v>0.93215056419927633</v>
      </c>
      <c r="K9" t="s">
        <v>20</v>
      </c>
      <c r="L9" s="3">
        <v>58260000</v>
      </c>
      <c r="M9" s="4">
        <f t="shared" si="2"/>
        <v>7632.8238549045527</v>
      </c>
      <c r="N9" s="11">
        <v>10</v>
      </c>
      <c r="P9" s="5"/>
      <c r="Q9" s="5"/>
    </row>
    <row r="10" spans="1:17">
      <c r="A10" t="s">
        <v>3</v>
      </c>
      <c r="B10" s="3">
        <v>5119000</v>
      </c>
      <c r="C10" s="4">
        <f t="shared" si="0"/>
        <v>2262.5207181371843</v>
      </c>
      <c r="D10" s="11">
        <v>3</v>
      </c>
      <c r="E10" s="13">
        <v>4.9805000000000002E-2</v>
      </c>
      <c r="F10" s="13">
        <v>4.5905000000000001E-2</v>
      </c>
      <c r="G10" s="5">
        <f t="shared" si="1"/>
        <v>1.1071678775069611</v>
      </c>
      <c r="K10" t="s">
        <v>3</v>
      </c>
      <c r="L10" s="3">
        <v>5230000</v>
      </c>
      <c r="M10" s="4">
        <f t="shared" si="2"/>
        <v>2286.9193252058544</v>
      </c>
      <c r="N10" s="11">
        <v>3</v>
      </c>
      <c r="P10" s="5"/>
      <c r="Q10" s="5"/>
    </row>
    <row r="11" spans="1:17">
      <c r="A11" t="s">
        <v>4</v>
      </c>
      <c r="B11" s="3">
        <v>3542000</v>
      </c>
      <c r="C11" s="4">
        <f t="shared" si="0"/>
        <v>1882.0201911775548</v>
      </c>
      <c r="D11" s="11">
        <v>3</v>
      </c>
      <c r="E11" s="13">
        <v>4.9805000000000002E-2</v>
      </c>
      <c r="F11" s="13">
        <v>4.5905000000000001E-2</v>
      </c>
      <c r="G11" s="5">
        <f t="shared" si="1"/>
        <v>1.3310113637772043</v>
      </c>
      <c r="K11" t="s">
        <v>4</v>
      </c>
      <c r="L11" s="3">
        <v>3580000</v>
      </c>
      <c r="M11" s="4">
        <f t="shared" si="2"/>
        <v>1892.0887928424502</v>
      </c>
      <c r="N11" s="11">
        <v>3</v>
      </c>
      <c r="P11" s="5"/>
      <c r="Q11" s="5"/>
    </row>
    <row r="12" spans="1:17">
      <c r="A12" t="s">
        <v>5</v>
      </c>
      <c r="B12" s="3">
        <v>9994000</v>
      </c>
      <c r="C12" s="4">
        <f t="shared" si="0"/>
        <v>3161.3288345251271</v>
      </c>
      <c r="D12" s="11">
        <v>5</v>
      </c>
      <c r="E12" s="13">
        <v>7.2265999999999997E-2</v>
      </c>
      <c r="F12" s="13">
        <v>6.6607E-2</v>
      </c>
      <c r="G12" s="5">
        <f t="shared" si="1"/>
        <v>1.1497310252167319</v>
      </c>
      <c r="K12" t="s">
        <v>5</v>
      </c>
      <c r="L12" s="3">
        <v>10460000</v>
      </c>
      <c r="M12" s="4">
        <f t="shared" si="2"/>
        <v>3234.1923257592457</v>
      </c>
      <c r="N12" s="11">
        <v>5</v>
      </c>
      <c r="P12" s="5"/>
      <c r="Q12" s="5"/>
    </row>
    <row r="13" spans="1:17">
      <c r="A13" t="s">
        <v>6</v>
      </c>
      <c r="B13" s="3">
        <v>38632000</v>
      </c>
      <c r="C13" s="4">
        <f t="shared" si="0"/>
        <v>6215.4645844055776</v>
      </c>
      <c r="D13" s="11">
        <v>8</v>
      </c>
      <c r="E13" s="13">
        <v>0.11816400000000001</v>
      </c>
      <c r="F13" s="13">
        <v>0.10891099999999999</v>
      </c>
      <c r="G13" s="5">
        <f t="shared" si="1"/>
        <v>0.95619000458618142</v>
      </c>
      <c r="K13" t="s">
        <v>6</v>
      </c>
      <c r="L13" s="3">
        <v>39210000</v>
      </c>
      <c r="M13" s="4">
        <f t="shared" si="2"/>
        <v>6261.7888817813073</v>
      </c>
      <c r="N13" s="11">
        <v>8</v>
      </c>
      <c r="P13" s="5"/>
      <c r="Q13" s="5"/>
    </row>
    <row r="14" spans="1:17">
      <c r="A14" t="s">
        <v>7</v>
      </c>
      <c r="B14" s="3">
        <v>9897000</v>
      </c>
      <c r="C14" s="4">
        <f t="shared" si="0"/>
        <v>3145.9497770943517</v>
      </c>
      <c r="D14" s="11">
        <v>5</v>
      </c>
      <c r="E14" s="13">
        <v>7.2265999999999997E-2</v>
      </c>
      <c r="F14" s="13">
        <v>6.6607E-2</v>
      </c>
      <c r="G14" s="5">
        <f t="shared" si="1"/>
        <v>1.1553515152816063</v>
      </c>
      <c r="K14" t="s">
        <v>7</v>
      </c>
      <c r="L14" s="3">
        <v>9900000</v>
      </c>
      <c r="M14" s="4">
        <f t="shared" si="2"/>
        <v>3146.4265445104547</v>
      </c>
      <c r="N14" s="11">
        <v>5</v>
      </c>
      <c r="P14" s="5"/>
      <c r="Q14" s="5"/>
    </row>
    <row r="15" spans="1:17">
      <c r="A15" t="s">
        <v>8</v>
      </c>
      <c r="B15" s="3"/>
      <c r="C15" s="4"/>
      <c r="D15" s="4"/>
      <c r="F15" s="5"/>
      <c r="G15" s="5"/>
      <c r="K15" t="s">
        <v>8</v>
      </c>
      <c r="L15" s="3">
        <v>8830000</v>
      </c>
      <c r="M15" s="4">
        <f t="shared" si="2"/>
        <v>2971.5315916207251</v>
      </c>
      <c r="N15" s="11">
        <v>4</v>
      </c>
      <c r="P15" s="5"/>
      <c r="Q15" s="5"/>
    </row>
    <row r="16" spans="1:17">
      <c r="A16" t="s">
        <v>9</v>
      </c>
      <c r="B16" s="3"/>
      <c r="C16" s="4"/>
      <c r="D16" s="4"/>
      <c r="F16" s="5"/>
      <c r="G16" s="5"/>
      <c r="K16" t="s">
        <v>9</v>
      </c>
      <c r="L16" s="3">
        <v>8050000</v>
      </c>
      <c r="M16" s="4">
        <f t="shared" si="2"/>
        <v>2837.2521918222214</v>
      </c>
      <c r="N16" s="11">
        <v>4</v>
      </c>
      <c r="P16" s="5"/>
      <c r="Q16" s="5"/>
    </row>
    <row r="17" spans="1:17">
      <c r="A17" t="s">
        <v>10</v>
      </c>
      <c r="B17" s="3"/>
      <c r="C17" s="4"/>
      <c r="D17" s="4"/>
      <c r="F17" s="5"/>
      <c r="G17" s="5"/>
      <c r="K17" t="s">
        <v>10</v>
      </c>
      <c r="L17" s="3">
        <v>5110000</v>
      </c>
      <c r="M17" s="4">
        <f t="shared" si="2"/>
        <v>2260.5309110914632</v>
      </c>
      <c r="N17" s="11">
        <v>3</v>
      </c>
      <c r="P17" s="5"/>
      <c r="Q17" s="5"/>
    </row>
    <row r="18" spans="1:17">
      <c r="A18" s="6" t="s">
        <v>21</v>
      </c>
      <c r="B18" s="7"/>
      <c r="C18" s="8">
        <f>SUM(C3:C17)</f>
        <v>54569.006890653996</v>
      </c>
      <c r="D18" s="8"/>
      <c r="E18" s="9">
        <f>SUM(E3:E17)</f>
        <v>1.0849609999999998</v>
      </c>
      <c r="F18" s="10"/>
      <c r="G18" s="6"/>
      <c r="K18" s="6" t="s">
        <v>21</v>
      </c>
      <c r="L18" s="7"/>
      <c r="M18" s="8">
        <f>SUM(M3:M17)</f>
        <v>64501.111534443051</v>
      </c>
      <c r="N18" s="8"/>
      <c r="O18" s="9"/>
      <c r="P18" s="10"/>
      <c r="Q18" s="6"/>
    </row>
    <row r="19" spans="1:17">
      <c r="C19" t="s">
        <v>26</v>
      </c>
      <c r="D19">
        <v>54</v>
      </c>
      <c r="M19" t="s">
        <v>26</v>
      </c>
      <c r="N19" s="11">
        <v>62</v>
      </c>
    </row>
    <row r="23" spans="1:17">
      <c r="A23" t="s">
        <v>59</v>
      </c>
    </row>
    <row r="24" spans="1:17">
      <c r="A24" t="s">
        <v>60</v>
      </c>
    </row>
    <row r="25" spans="1:17">
      <c r="A25" t="s">
        <v>61</v>
      </c>
    </row>
    <row r="26" spans="1:17">
      <c r="A26" s="14" t="s">
        <v>32</v>
      </c>
      <c r="B26" s="14" t="s">
        <v>27</v>
      </c>
      <c r="C26" s="12" t="s">
        <v>33</v>
      </c>
      <c r="D26" s="14" t="s">
        <v>29</v>
      </c>
      <c r="E26" s="14" t="s">
        <v>30</v>
      </c>
      <c r="F26" s="14" t="s">
        <v>31</v>
      </c>
    </row>
    <row r="27" spans="1:17">
      <c r="A27" s="14"/>
      <c r="B27" s="14"/>
      <c r="C27" s="12" t="s">
        <v>28</v>
      </c>
      <c r="D27" s="14"/>
      <c r="E27" s="14"/>
      <c r="F27" s="14"/>
    </row>
    <row r="28" spans="1:17">
      <c r="A28" s="13" t="s">
        <v>34</v>
      </c>
      <c r="B28" s="13" t="s">
        <v>35</v>
      </c>
      <c r="C28" s="13">
        <v>0.13964799999999999</v>
      </c>
      <c r="D28" s="13" t="s">
        <v>36</v>
      </c>
      <c r="E28" s="13" t="s">
        <v>37</v>
      </c>
      <c r="F28" s="13" t="s">
        <v>38</v>
      </c>
    </row>
    <row r="29" spans="1:17">
      <c r="A29" s="13" t="s">
        <v>34</v>
      </c>
      <c r="B29" s="13" t="s">
        <v>35</v>
      </c>
      <c r="C29" s="13">
        <v>0.13964799999999999</v>
      </c>
      <c r="D29" s="13" t="s">
        <v>36</v>
      </c>
      <c r="E29" s="13" t="s">
        <v>37</v>
      </c>
      <c r="F29" s="13" t="s">
        <v>38</v>
      </c>
    </row>
    <row r="30" spans="1:17">
      <c r="A30" s="13" t="s">
        <v>34</v>
      </c>
      <c r="B30" s="13" t="s">
        <v>35</v>
      </c>
      <c r="C30" s="13">
        <v>0.13964799999999999</v>
      </c>
      <c r="D30" s="13" t="s">
        <v>36</v>
      </c>
      <c r="E30" s="13" t="s">
        <v>37</v>
      </c>
      <c r="F30" s="13" t="s">
        <v>38</v>
      </c>
    </row>
    <row r="31" spans="1:17">
      <c r="A31" s="13" t="s">
        <v>39</v>
      </c>
      <c r="B31" s="13" t="s">
        <v>40</v>
      </c>
      <c r="C31" s="13">
        <v>7.2265999999999997E-2</v>
      </c>
      <c r="D31" s="13" t="s">
        <v>41</v>
      </c>
      <c r="E31" s="13" t="s">
        <v>42</v>
      </c>
      <c r="F31" s="13" t="s">
        <v>43</v>
      </c>
    </row>
    <row r="32" spans="1:17">
      <c r="A32" s="13" t="s">
        <v>39</v>
      </c>
      <c r="B32" s="13" t="s">
        <v>40</v>
      </c>
      <c r="C32" s="13">
        <v>7.2265999999999997E-2</v>
      </c>
      <c r="D32" s="13" t="s">
        <v>41</v>
      </c>
      <c r="E32" s="13" t="s">
        <v>42</v>
      </c>
      <c r="F32" s="13" t="s">
        <v>43</v>
      </c>
    </row>
    <row r="33" spans="1:6">
      <c r="A33" s="13" t="s">
        <v>44</v>
      </c>
      <c r="B33" s="13" t="s">
        <v>45</v>
      </c>
      <c r="C33" s="13">
        <v>1.9531E-2</v>
      </c>
      <c r="D33" s="13" t="s">
        <v>46</v>
      </c>
      <c r="E33" s="13" t="s">
        <v>47</v>
      </c>
      <c r="F33" s="13" t="s">
        <v>48</v>
      </c>
    </row>
    <row r="34" spans="1:6">
      <c r="A34" s="13" t="s">
        <v>34</v>
      </c>
      <c r="B34" s="13" t="s">
        <v>35</v>
      </c>
      <c r="C34" s="13">
        <v>0.13964799999999999</v>
      </c>
      <c r="D34" s="13" t="s">
        <v>36</v>
      </c>
      <c r="E34" s="13" t="s">
        <v>37</v>
      </c>
      <c r="F34" s="13" t="s">
        <v>38</v>
      </c>
    </row>
    <row r="35" spans="1:6">
      <c r="A35" s="13" t="s">
        <v>49</v>
      </c>
      <c r="B35" s="13" t="s">
        <v>50</v>
      </c>
      <c r="C35" s="13">
        <v>4.9805000000000002E-2</v>
      </c>
      <c r="D35" s="13" t="s">
        <v>51</v>
      </c>
      <c r="E35" s="13" t="s">
        <v>52</v>
      </c>
      <c r="F35" s="13" t="s">
        <v>53</v>
      </c>
    </row>
    <row r="36" spans="1:6">
      <c r="A36" s="13" t="s">
        <v>49</v>
      </c>
      <c r="B36" s="13" t="s">
        <v>50</v>
      </c>
      <c r="C36" s="13">
        <v>4.9805000000000002E-2</v>
      </c>
      <c r="D36" s="13" t="s">
        <v>51</v>
      </c>
      <c r="E36" s="13" t="s">
        <v>52</v>
      </c>
      <c r="F36" s="13" t="s">
        <v>53</v>
      </c>
    </row>
    <row r="37" spans="1:6">
      <c r="A37" s="13" t="s">
        <v>39</v>
      </c>
      <c r="B37" s="13" t="s">
        <v>40</v>
      </c>
      <c r="C37" s="13">
        <v>7.2265999999999997E-2</v>
      </c>
      <c r="D37" s="13" t="s">
        <v>41</v>
      </c>
      <c r="E37" s="13" t="s">
        <v>42</v>
      </c>
      <c r="F37" s="13" t="s">
        <v>43</v>
      </c>
    </row>
    <row r="38" spans="1:6">
      <c r="A38" s="13" t="s">
        <v>54</v>
      </c>
      <c r="B38" s="13" t="s">
        <v>55</v>
      </c>
      <c r="C38" s="13">
        <v>0.11816400000000001</v>
      </c>
      <c r="D38" s="13" t="s">
        <v>56</v>
      </c>
      <c r="E38" s="13" t="s">
        <v>57</v>
      </c>
      <c r="F38" s="13" t="s">
        <v>58</v>
      </c>
    </row>
    <row r="39" spans="1:6">
      <c r="A39" s="13" t="s">
        <v>39</v>
      </c>
      <c r="B39" s="13" t="s">
        <v>40</v>
      </c>
      <c r="C39" s="13">
        <v>7.2265999999999997E-2</v>
      </c>
      <c r="D39" s="13" t="s">
        <v>41</v>
      </c>
      <c r="E39" s="13" t="s">
        <v>42</v>
      </c>
      <c r="F39" s="13" t="s">
        <v>43</v>
      </c>
    </row>
  </sheetData>
  <mergeCells count="5">
    <mergeCell ref="A26:A27"/>
    <mergeCell ref="B26:B27"/>
    <mergeCell ref="D26:D27"/>
    <mergeCell ref="E26:E27"/>
    <mergeCell ref="F26:F2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Wheaton</dc:creator>
  <cp:lastModifiedBy>Wheaton</cp:lastModifiedBy>
  <dcterms:created xsi:type="dcterms:W3CDTF">2016-02-15T18:53:11Z</dcterms:created>
  <dcterms:modified xsi:type="dcterms:W3CDTF">2016-02-15T19:47:22Z</dcterms:modified>
</cp:coreProperties>
</file>